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8145"/>
  </bookViews>
  <sheets>
    <sheet name="2018-19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29" i="1" l="1"/>
  <c r="I29" i="1" s="1"/>
  <c r="C28" i="1"/>
  <c r="B28" i="1"/>
  <c r="D28" i="1" s="1"/>
  <c r="G27" i="1"/>
  <c r="I27" i="1" s="1"/>
  <c r="C27" i="1"/>
  <c r="B27" i="1"/>
  <c r="D27" i="1" s="1"/>
  <c r="G26" i="1"/>
  <c r="I26" i="1" s="1"/>
  <c r="C26" i="1"/>
  <c r="B26" i="1"/>
  <c r="G25" i="1"/>
  <c r="I25" i="1" s="1"/>
  <c r="C25" i="1"/>
  <c r="B25" i="1"/>
  <c r="G24" i="1"/>
  <c r="I24" i="1" s="1"/>
  <c r="C24" i="1"/>
  <c r="B24" i="1"/>
  <c r="G23" i="1"/>
  <c r="I23" i="1" s="1"/>
  <c r="C23" i="1"/>
  <c r="B23" i="1"/>
  <c r="G22" i="1"/>
  <c r="I22" i="1" s="1"/>
  <c r="C22" i="1"/>
  <c r="B22" i="1"/>
  <c r="D22" i="1" s="1"/>
  <c r="I21" i="1"/>
  <c r="G21" i="1"/>
  <c r="C21" i="1"/>
  <c r="B21" i="1"/>
  <c r="H20" i="1"/>
  <c r="G20" i="1"/>
  <c r="B20" i="1"/>
  <c r="D20" i="1" s="1"/>
  <c r="BC10" i="1"/>
  <c r="BC11" i="1" s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D9" i="1"/>
  <c r="BD8" i="1"/>
  <c r="BB7" i="1"/>
  <c r="BB11" i="1" s="1"/>
  <c r="BA7" i="1"/>
  <c r="BA11" i="1" s="1"/>
  <c r="AZ7" i="1"/>
  <c r="AY7" i="1"/>
  <c r="AY11" i="1" s="1"/>
  <c r="AX7" i="1"/>
  <c r="AX11" i="1" s="1"/>
  <c r="AW7" i="1"/>
  <c r="AW11" i="1" s="1"/>
  <c r="AV7" i="1"/>
  <c r="AU7" i="1"/>
  <c r="AU11" i="1" s="1"/>
  <c r="AT7" i="1"/>
  <c r="AT11" i="1" s="1"/>
  <c r="AS7" i="1"/>
  <c r="AS11" i="1" s="1"/>
  <c r="AR7" i="1"/>
  <c r="AQ7" i="1"/>
  <c r="AQ11" i="1" s="1"/>
  <c r="AP7" i="1"/>
  <c r="AP11" i="1" s="1"/>
  <c r="AO7" i="1"/>
  <c r="AO11" i="1" s="1"/>
  <c r="AN7" i="1"/>
  <c r="AM7" i="1"/>
  <c r="AM11" i="1" s="1"/>
  <c r="AL7" i="1"/>
  <c r="AL11" i="1" s="1"/>
  <c r="AK7" i="1"/>
  <c r="AK11" i="1" s="1"/>
  <c r="AJ7" i="1"/>
  <c r="AI7" i="1"/>
  <c r="AI11" i="1" s="1"/>
  <c r="AH7" i="1"/>
  <c r="AH11" i="1" s="1"/>
  <c r="AG7" i="1"/>
  <c r="AG11" i="1" s="1"/>
  <c r="AF7" i="1"/>
  <c r="AE7" i="1"/>
  <c r="AE11" i="1" s="1"/>
  <c r="AD7" i="1"/>
  <c r="AD11" i="1" s="1"/>
  <c r="AC7" i="1"/>
  <c r="AC11" i="1" s="1"/>
  <c r="AB7" i="1"/>
  <c r="AA7" i="1"/>
  <c r="AA11" i="1" s="1"/>
  <c r="Z7" i="1"/>
  <c r="Z11" i="1" s="1"/>
  <c r="Y7" i="1"/>
  <c r="Y11" i="1" s="1"/>
  <c r="X7" i="1"/>
  <c r="W7" i="1"/>
  <c r="W11" i="1" s="1"/>
  <c r="V7" i="1"/>
  <c r="V11" i="1" s="1"/>
  <c r="U7" i="1"/>
  <c r="U11" i="1" s="1"/>
  <c r="T7" i="1"/>
  <c r="S7" i="1"/>
  <c r="S11" i="1" s="1"/>
  <c r="R7" i="1"/>
  <c r="R11" i="1" s="1"/>
  <c r="Q7" i="1"/>
  <c r="Q11" i="1" s="1"/>
  <c r="P7" i="1"/>
  <c r="O7" i="1"/>
  <c r="O11" i="1" s="1"/>
  <c r="N7" i="1"/>
  <c r="N11" i="1" s="1"/>
  <c r="M7" i="1"/>
  <c r="M11" i="1" s="1"/>
  <c r="L7" i="1"/>
  <c r="K7" i="1"/>
  <c r="K11" i="1" s="1"/>
  <c r="J7" i="1"/>
  <c r="J11" i="1" s="1"/>
  <c r="I7" i="1"/>
  <c r="I11" i="1" s="1"/>
  <c r="H7" i="1"/>
  <c r="G7" i="1"/>
  <c r="G11" i="1" s="1"/>
  <c r="F7" i="1"/>
  <c r="F11" i="1" s="1"/>
  <c r="E7" i="1"/>
  <c r="E11" i="1" s="1"/>
  <c r="D7" i="1"/>
  <c r="C7" i="1"/>
  <c r="BD6" i="1"/>
  <c r="BD5" i="1"/>
  <c r="BF7" i="1" s="1"/>
  <c r="B29" i="1" l="1"/>
  <c r="C29" i="1"/>
  <c r="B15" i="1"/>
  <c r="D11" i="1"/>
  <c r="H11" i="1"/>
  <c r="L11" i="1"/>
  <c r="P11" i="1"/>
  <c r="T11" i="1"/>
  <c r="X11" i="1"/>
  <c r="AB11" i="1"/>
  <c r="AF11" i="1"/>
  <c r="AJ11" i="1"/>
  <c r="AN11" i="1"/>
  <c r="AR11" i="1"/>
  <c r="AV11" i="1"/>
  <c r="AZ11" i="1"/>
  <c r="G30" i="1"/>
  <c r="I30" i="1" s="1"/>
  <c r="D25" i="1"/>
  <c r="D26" i="1"/>
  <c r="B16" i="1"/>
  <c r="D23" i="1"/>
  <c r="D24" i="1"/>
  <c r="D29" i="1"/>
  <c r="BD7" i="1"/>
  <c r="C11" i="1"/>
  <c r="D21" i="1"/>
  <c r="BD10" i="1"/>
  <c r="I20" i="1"/>
  <c r="B17" i="1" l="1"/>
  <c r="BD11" i="1"/>
</calcChain>
</file>

<file path=xl/sharedStrings.xml><?xml version="1.0" encoding="utf-8"?>
<sst xmlns="http://schemas.openxmlformats.org/spreadsheetml/2006/main" count="96" uniqueCount="78">
  <si>
    <t>WYSZCZEGÓLNIENIE  KLAS</t>
  </si>
  <si>
    <t>0A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</si>
  <si>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</si>
  <si>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</si>
  <si>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</si>
  <si>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</si>
  <si>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</si>
  <si>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</si>
  <si>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</si>
  <si>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</si>
  <si>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</si>
  <si>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</si>
  <si>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</si>
  <si>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</si>
  <si>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</si>
  <si>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</si>
  <si>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</si>
  <si>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</si>
  <si>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</si>
  <si>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</si>
  <si>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</si>
  <si>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</si>
  <si>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</si>
  <si>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</si>
  <si>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</si>
  <si>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</si>
  <si>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</si>
  <si>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</si>
  <si>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</si>
  <si>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</si>
  <si>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</si>
  <si>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</si>
  <si>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</si>
  <si>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</si>
  <si>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</si>
  <si>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</si>
  <si>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</si>
  <si>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</si>
  <si>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</si>
  <si>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</si>
  <si>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</si>
  <si>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</si>
  <si>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</si>
  <si>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</si>
  <si>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</si>
  <si>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</si>
  <si>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</si>
  <si>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</si>
  <si>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</si>
  <si>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</si>
  <si>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</si>
  <si>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</si>
  <si>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biblioteka</t>
  </si>
  <si>
    <t>SUMA</t>
  </si>
  <si>
    <t>I ZBIÓRKA  10.10.2018</t>
  </si>
  <si>
    <t>SZKOŁA</t>
  </si>
  <si>
    <t>POKWITOWANIA ZE SKUPU</t>
  </si>
  <si>
    <t>ŁĄCZNIE I ZBIÓRKA</t>
  </si>
  <si>
    <t>ŁĄCZNIE</t>
  </si>
  <si>
    <t>II ZBIÓRKA 18.04.2018</t>
  </si>
  <si>
    <t>ŁĄCZNIE II ZBIÓRKA</t>
  </si>
  <si>
    <t>ŁĄCZNIE CAŁY ROK</t>
  </si>
  <si>
    <t>szkoła</t>
  </si>
  <si>
    <t>kwitki</t>
  </si>
  <si>
    <t>razem</t>
  </si>
  <si>
    <t>O</t>
  </si>
  <si>
    <t>I</t>
  </si>
  <si>
    <t>II</t>
  </si>
  <si>
    <t>III</t>
  </si>
  <si>
    <t>IV</t>
  </si>
  <si>
    <t>V</t>
  </si>
  <si>
    <t>VI</t>
  </si>
  <si>
    <t>VII</t>
  </si>
  <si>
    <t>AL.</t>
  </si>
  <si>
    <t>Biblioteka</t>
  </si>
  <si>
    <t>AL..</t>
  </si>
  <si>
    <t>8E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</si>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</sst>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2" fillId="0" borderId="11" xfId="0" applyFont="1" applyBorder="1" applyAlignment="1">
      <alignment wrapText="1"/>
    </xf>
    <xf numFmtId="0" fontId="2" fillId="0" borderId="7" xfId="0" applyFont="1" applyBorder="1"/>
    <xf numFmtId="164" fontId="3" fillId="0" borderId="7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1" fillId="0" borderId="9" xfId="0" applyNumberFormat="1" applyFont="1" applyBorder="1"/>
    <xf numFmtId="164" fontId="2" fillId="0" borderId="10" xfId="0" applyNumberFormat="1" applyFon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164" fontId="1" fillId="0" borderId="14" xfId="0" applyNumberFormat="1" applyFont="1" applyBorder="1"/>
    <xf numFmtId="164" fontId="3" fillId="0" borderId="14" xfId="0" applyNumberFormat="1" applyFont="1" applyBorder="1"/>
    <xf numFmtId="164" fontId="5" fillId="0" borderId="14" xfId="0" applyNumberFormat="1" applyFont="1" applyBorder="1"/>
    <xf numFmtId="164" fontId="1" fillId="0" borderId="15" xfId="0" applyNumberFormat="1" applyFont="1" applyBorder="1"/>
    <xf numFmtId="16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/>
    <xf numFmtId="0" fontId="2" fillId="0" borderId="19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20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22" xfId="0" applyNumberFormat="1" applyBorder="1"/>
    <xf numFmtId="0" fontId="0" fillId="0" borderId="10" xfId="0" applyBorder="1" applyAlignment="1">
      <alignment horizontal="center"/>
    </xf>
    <xf numFmtId="0" fontId="0" fillId="0" borderId="22" xfId="0" applyBorder="1"/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0" fillId="0" borderId="22" xfId="0" applyNumberFormat="1" applyBorder="1"/>
    <xf numFmtId="0" fontId="0" fillId="0" borderId="2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30"/>
  <sheetViews>
    <sheetView tabSelected="1" topLeftCell="AM2" workbookViewId="0">
      <selection activeCell="K15" sqref="K15"/>
    </sheetView>
  </sheetViews>
  <sheetFormatPr defaultRowHeight="15" x14ac:dyDescent="0.25"/>
  <cols>
    <col min="1" max="2" width="11.5703125" customWidth="1"/>
  </cols>
  <sheetData>
    <row r="3" spans="1:58" ht="15.75" thickBot="1" x14ac:dyDescent="0.3"/>
    <row r="4" spans="1:58" ht="15" customHeight="1" x14ac:dyDescent="0.25">
      <c r="A4" s="52" t="s">
        <v>0</v>
      </c>
      <c r="B4" s="53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3" t="s">
        <v>28</v>
      </c>
      <c r="AE4" s="3" t="s">
        <v>29</v>
      </c>
      <c r="AF4" s="3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  <c r="AL4" s="3" t="s">
        <v>36</v>
      </c>
      <c r="AM4" s="4" t="s">
        <v>37</v>
      </c>
      <c r="AN4" s="4" t="s">
        <v>38</v>
      </c>
      <c r="AO4" s="4" t="s">
        <v>39</v>
      </c>
      <c r="AP4" s="4" t="s">
        <v>40</v>
      </c>
      <c r="AQ4" s="4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4" t="s">
        <v>48</v>
      </c>
      <c r="AY4" s="5" t="s">
        <v>49</v>
      </c>
      <c r="AZ4" s="5" t="s">
        <v>50</v>
      </c>
      <c r="BA4" s="5" t="s">
        <v>51</v>
      </c>
      <c r="BB4" s="50" t="s">
        <v>76</v>
      </c>
      <c r="BC4" s="6" t="s">
        <v>52</v>
      </c>
      <c r="BD4" s="7" t="s">
        <v>53</v>
      </c>
    </row>
    <row r="5" spans="1:58" ht="25.5" customHeight="1" x14ac:dyDescent="0.25">
      <c r="A5" s="54" t="s">
        <v>54</v>
      </c>
      <c r="B5" s="8" t="s">
        <v>55</v>
      </c>
      <c r="C5" s="9">
        <v>4.5999999999999996</v>
      </c>
      <c r="D5" s="9">
        <v>38.799999999999997</v>
      </c>
      <c r="E5" s="9">
        <v>30</v>
      </c>
      <c r="F5" s="9">
        <v>17.7</v>
      </c>
      <c r="G5" s="9">
        <v>0</v>
      </c>
      <c r="H5" s="9">
        <v>80</v>
      </c>
      <c r="I5" s="9">
        <v>203.3</v>
      </c>
      <c r="J5" s="9">
        <v>24</v>
      </c>
      <c r="K5" s="9">
        <v>68</v>
      </c>
      <c r="L5" s="9">
        <v>210</v>
      </c>
      <c r="M5" s="9">
        <v>5.7</v>
      </c>
      <c r="N5" s="9">
        <v>71.5</v>
      </c>
      <c r="O5" s="9">
        <v>56.1</v>
      </c>
      <c r="P5" s="9">
        <v>0</v>
      </c>
      <c r="Q5" s="9">
        <v>58.5</v>
      </c>
      <c r="R5" s="9">
        <v>23.2</v>
      </c>
      <c r="S5" s="9">
        <v>106</v>
      </c>
      <c r="T5" s="9">
        <v>0</v>
      </c>
      <c r="U5" s="9">
        <v>7.4</v>
      </c>
      <c r="V5" s="9">
        <v>29.1</v>
      </c>
      <c r="W5" s="9">
        <v>103.8</v>
      </c>
      <c r="X5" s="9">
        <v>56.8</v>
      </c>
      <c r="Y5" s="9">
        <v>40.200000000000003</v>
      </c>
      <c r="Z5" s="9">
        <v>10.9</v>
      </c>
      <c r="AA5" s="9">
        <v>0</v>
      </c>
      <c r="AB5" s="9">
        <v>37.4</v>
      </c>
      <c r="AC5" s="9">
        <v>56.3</v>
      </c>
      <c r="AD5" s="9">
        <v>6.1</v>
      </c>
      <c r="AE5" s="9">
        <v>68.2</v>
      </c>
      <c r="AF5" s="9">
        <v>0</v>
      </c>
      <c r="AG5" s="9">
        <v>0</v>
      </c>
      <c r="AH5" s="9">
        <v>84.3</v>
      </c>
      <c r="AI5" s="9">
        <v>63.8</v>
      </c>
      <c r="AJ5" s="9">
        <v>59.2</v>
      </c>
      <c r="AK5" s="9">
        <v>18</v>
      </c>
      <c r="AL5" s="9">
        <v>95.1</v>
      </c>
      <c r="AM5" s="9">
        <v>18.100000000000001</v>
      </c>
      <c r="AN5" s="9">
        <v>25.25</v>
      </c>
      <c r="AO5" s="9">
        <v>37</v>
      </c>
      <c r="AP5" s="9">
        <v>0</v>
      </c>
      <c r="AQ5" s="9">
        <v>232.5</v>
      </c>
      <c r="AR5" s="10">
        <v>192.1</v>
      </c>
      <c r="AS5" s="10">
        <v>108.2</v>
      </c>
      <c r="AT5" s="10">
        <v>76.400000000000006</v>
      </c>
      <c r="AU5" s="10">
        <v>40.6</v>
      </c>
      <c r="AV5" s="10">
        <v>0</v>
      </c>
      <c r="AW5" s="10">
        <v>17.8</v>
      </c>
      <c r="AX5" s="11">
        <v>88.5</v>
      </c>
      <c r="AY5" s="12">
        <v>29.5</v>
      </c>
      <c r="AZ5" s="12">
        <v>108.5</v>
      </c>
      <c r="BA5" s="12">
        <v>110</v>
      </c>
      <c r="BB5" s="13">
        <v>48.5</v>
      </c>
      <c r="BC5" s="14">
        <v>0</v>
      </c>
      <c r="BD5" s="15">
        <f t="shared" ref="BD5:BD11" si="0">SUM(C5:BC5)</f>
        <v>2866.95</v>
      </c>
    </row>
    <row r="6" spans="1:58" ht="25.5" x14ac:dyDescent="0.25">
      <c r="A6" s="54"/>
      <c r="B6" s="16" t="s">
        <v>56</v>
      </c>
      <c r="C6" s="9">
        <v>0</v>
      </c>
      <c r="D6" s="9">
        <v>36.5</v>
      </c>
      <c r="E6" s="9">
        <v>70</v>
      </c>
      <c r="F6" s="9">
        <v>56</v>
      </c>
      <c r="G6" s="9">
        <v>0</v>
      </c>
      <c r="H6" s="9">
        <v>171</v>
      </c>
      <c r="I6" s="9">
        <v>0</v>
      </c>
      <c r="J6" s="9">
        <v>0</v>
      </c>
      <c r="K6" s="9">
        <v>40</v>
      </c>
      <c r="L6" s="9">
        <v>1072.5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70</v>
      </c>
      <c r="V6" s="9">
        <v>348</v>
      </c>
      <c r="W6" s="9">
        <v>54</v>
      </c>
      <c r="X6" s="9">
        <v>824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158</v>
      </c>
      <c r="AF6" s="9">
        <v>0</v>
      </c>
      <c r="AG6" s="9">
        <v>231</v>
      </c>
      <c r="AH6" s="9">
        <v>136</v>
      </c>
      <c r="AI6" s="9">
        <v>0</v>
      </c>
      <c r="AJ6" s="9">
        <v>225</v>
      </c>
      <c r="AK6" s="9">
        <v>0</v>
      </c>
      <c r="AL6" s="9">
        <v>0</v>
      </c>
      <c r="AM6" s="9">
        <v>0</v>
      </c>
      <c r="AN6" s="9">
        <v>0</v>
      </c>
      <c r="AO6" s="9">
        <v>17</v>
      </c>
      <c r="AP6" s="9">
        <v>75</v>
      </c>
      <c r="AQ6" s="9">
        <v>167</v>
      </c>
      <c r="AR6" s="10">
        <v>0</v>
      </c>
      <c r="AS6" s="10">
        <v>0</v>
      </c>
      <c r="AT6" s="10">
        <v>85</v>
      </c>
      <c r="AU6" s="10">
        <v>70</v>
      </c>
      <c r="AV6" s="10">
        <v>0</v>
      </c>
      <c r="AW6" s="10">
        <v>296</v>
      </c>
      <c r="AX6" s="17">
        <v>0</v>
      </c>
      <c r="AY6" s="18">
        <v>0</v>
      </c>
      <c r="AZ6" s="18">
        <v>383</v>
      </c>
      <c r="BA6" s="18">
        <v>0</v>
      </c>
      <c r="BB6" s="19">
        <v>160</v>
      </c>
      <c r="BC6" s="14">
        <v>0</v>
      </c>
      <c r="BD6" s="15">
        <f t="shared" si="0"/>
        <v>4745</v>
      </c>
    </row>
    <row r="7" spans="1:58" ht="30" x14ac:dyDescent="0.25">
      <c r="A7" s="20" t="s">
        <v>57</v>
      </c>
      <c r="B7" s="21" t="s">
        <v>58</v>
      </c>
      <c r="C7" s="9">
        <f t="shared" ref="C7:BB7" si="1">C5+C6</f>
        <v>4.5999999999999996</v>
      </c>
      <c r="D7" s="9">
        <f t="shared" si="1"/>
        <v>75.3</v>
      </c>
      <c r="E7" s="9">
        <f t="shared" si="1"/>
        <v>100</v>
      </c>
      <c r="F7" s="9">
        <f t="shared" si="1"/>
        <v>73.7</v>
      </c>
      <c r="G7" s="9">
        <f t="shared" si="1"/>
        <v>0</v>
      </c>
      <c r="H7" s="9">
        <f t="shared" si="1"/>
        <v>251</v>
      </c>
      <c r="I7" s="9">
        <f t="shared" si="1"/>
        <v>203.3</v>
      </c>
      <c r="J7" s="9">
        <f t="shared" si="1"/>
        <v>24</v>
      </c>
      <c r="K7" s="22">
        <f t="shared" si="1"/>
        <v>108</v>
      </c>
      <c r="L7" s="9">
        <f t="shared" si="1"/>
        <v>1282.5</v>
      </c>
      <c r="M7" s="9">
        <f t="shared" si="1"/>
        <v>5.7</v>
      </c>
      <c r="N7" s="22">
        <f t="shared" si="1"/>
        <v>71.5</v>
      </c>
      <c r="O7" s="9">
        <f t="shared" si="1"/>
        <v>56.1</v>
      </c>
      <c r="P7" s="9">
        <f t="shared" si="1"/>
        <v>0</v>
      </c>
      <c r="Q7" s="22">
        <f t="shared" si="1"/>
        <v>58.5</v>
      </c>
      <c r="R7" s="22">
        <f t="shared" si="1"/>
        <v>23.2</v>
      </c>
      <c r="S7" s="9">
        <f t="shared" si="1"/>
        <v>106</v>
      </c>
      <c r="T7" s="9">
        <f t="shared" si="1"/>
        <v>0</v>
      </c>
      <c r="U7" s="9">
        <f t="shared" si="1"/>
        <v>77.400000000000006</v>
      </c>
      <c r="V7" s="9">
        <f t="shared" si="1"/>
        <v>377.1</v>
      </c>
      <c r="W7" s="9">
        <f t="shared" si="1"/>
        <v>157.80000000000001</v>
      </c>
      <c r="X7" s="9">
        <f t="shared" si="1"/>
        <v>880.8</v>
      </c>
      <c r="Y7" s="9">
        <f t="shared" si="1"/>
        <v>40.200000000000003</v>
      </c>
      <c r="Z7" s="9">
        <f t="shared" si="1"/>
        <v>10.9</v>
      </c>
      <c r="AA7" s="9">
        <f t="shared" si="1"/>
        <v>0</v>
      </c>
      <c r="AB7" s="9">
        <f t="shared" si="1"/>
        <v>37.4</v>
      </c>
      <c r="AC7" s="9">
        <f t="shared" si="1"/>
        <v>56.3</v>
      </c>
      <c r="AD7" s="9">
        <f t="shared" si="1"/>
        <v>6.1</v>
      </c>
      <c r="AE7" s="9">
        <f t="shared" si="1"/>
        <v>226.2</v>
      </c>
      <c r="AF7" s="9">
        <f t="shared" si="1"/>
        <v>0</v>
      </c>
      <c r="AG7" s="9">
        <f t="shared" si="1"/>
        <v>231</v>
      </c>
      <c r="AH7" s="9">
        <f t="shared" si="1"/>
        <v>220.3</v>
      </c>
      <c r="AI7" s="9">
        <f t="shared" si="1"/>
        <v>63.8</v>
      </c>
      <c r="AJ7" s="9">
        <f t="shared" si="1"/>
        <v>284.2</v>
      </c>
      <c r="AK7" s="9">
        <f t="shared" si="1"/>
        <v>18</v>
      </c>
      <c r="AL7" s="22">
        <f>AL5+AL6</f>
        <v>95.1</v>
      </c>
      <c r="AM7" s="9">
        <f t="shared" si="1"/>
        <v>18.100000000000001</v>
      </c>
      <c r="AN7" s="9">
        <f t="shared" si="1"/>
        <v>25.25</v>
      </c>
      <c r="AO7" s="9">
        <f t="shared" si="1"/>
        <v>54</v>
      </c>
      <c r="AP7" s="9">
        <f t="shared" si="1"/>
        <v>75</v>
      </c>
      <c r="AQ7" s="23">
        <f t="shared" si="1"/>
        <v>399.5</v>
      </c>
      <c r="AR7" s="10">
        <f t="shared" si="1"/>
        <v>192.1</v>
      </c>
      <c r="AS7" s="10">
        <f t="shared" si="1"/>
        <v>108.2</v>
      </c>
      <c r="AT7" s="10">
        <f t="shared" si="1"/>
        <v>161.4</v>
      </c>
      <c r="AU7" s="10">
        <f t="shared" si="1"/>
        <v>110.6</v>
      </c>
      <c r="AV7" s="10">
        <f t="shared" si="1"/>
        <v>0</v>
      </c>
      <c r="AW7" s="10">
        <f t="shared" si="1"/>
        <v>313.8</v>
      </c>
      <c r="AX7" s="10">
        <f t="shared" si="1"/>
        <v>88.5</v>
      </c>
      <c r="AY7" s="10">
        <f t="shared" si="1"/>
        <v>29.5</v>
      </c>
      <c r="AZ7" s="24">
        <f t="shared" si="1"/>
        <v>491.5</v>
      </c>
      <c r="BA7" s="10">
        <f t="shared" si="1"/>
        <v>110</v>
      </c>
      <c r="BB7" s="10">
        <f t="shared" si="1"/>
        <v>208.5</v>
      </c>
      <c r="BC7" s="14">
        <v>0</v>
      </c>
      <c r="BD7" s="26">
        <f t="shared" si="0"/>
        <v>7611.9500000000016</v>
      </c>
      <c r="BF7" s="38">
        <f>BD5+BD6</f>
        <v>7611.95</v>
      </c>
    </row>
    <row r="8" spans="1:58" ht="24.75" customHeight="1" x14ac:dyDescent="0.25">
      <c r="A8" s="54" t="s">
        <v>59</v>
      </c>
      <c r="B8" s="8" t="s">
        <v>55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27">
        <v>0</v>
      </c>
      <c r="AY8" s="28">
        <v>0</v>
      </c>
      <c r="AZ8" s="29">
        <v>0</v>
      </c>
      <c r="BA8" s="28">
        <v>0</v>
      </c>
      <c r="BB8" s="13">
        <v>0</v>
      </c>
      <c r="BC8" s="14">
        <v>0</v>
      </c>
      <c r="BD8" s="15">
        <f t="shared" si="0"/>
        <v>0</v>
      </c>
    </row>
    <row r="9" spans="1:58" ht="25.5" x14ac:dyDescent="0.25">
      <c r="A9" s="54"/>
      <c r="B9" s="16" t="s">
        <v>56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7">
        <v>0</v>
      </c>
      <c r="AY9" s="18">
        <v>0</v>
      </c>
      <c r="AZ9" s="18">
        <v>0</v>
      </c>
      <c r="BA9" s="18">
        <v>0</v>
      </c>
      <c r="BB9" s="19">
        <v>0</v>
      </c>
      <c r="BC9" s="14">
        <v>0</v>
      </c>
      <c r="BD9" s="15">
        <f t="shared" si="0"/>
        <v>0</v>
      </c>
    </row>
    <row r="10" spans="1:58" ht="30" x14ac:dyDescent="0.25">
      <c r="A10" s="20" t="s">
        <v>60</v>
      </c>
      <c r="B10" s="21" t="s">
        <v>58</v>
      </c>
      <c r="C10" s="9">
        <f t="shared" ref="C10:BC10" si="2">C8+C9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  <c r="U10" s="9">
        <f t="shared" si="2"/>
        <v>0</v>
      </c>
      <c r="V10" s="9">
        <f t="shared" si="2"/>
        <v>0</v>
      </c>
      <c r="W10" s="9">
        <f t="shared" si="2"/>
        <v>0</v>
      </c>
      <c r="X10" s="9">
        <f t="shared" si="2"/>
        <v>0</v>
      </c>
      <c r="Y10" s="9">
        <f t="shared" si="2"/>
        <v>0</v>
      </c>
      <c r="Z10" s="9">
        <f t="shared" si="2"/>
        <v>0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10">
        <f t="shared" si="2"/>
        <v>0</v>
      </c>
      <c r="AS10" s="10">
        <f t="shared" si="2"/>
        <v>0</v>
      </c>
      <c r="AT10" s="10">
        <f t="shared" si="2"/>
        <v>0</v>
      </c>
      <c r="AU10" s="10">
        <f t="shared" si="2"/>
        <v>0</v>
      </c>
      <c r="AV10" s="10">
        <f t="shared" si="2"/>
        <v>0</v>
      </c>
      <c r="AW10" s="10">
        <f t="shared" si="2"/>
        <v>0</v>
      </c>
      <c r="AX10" s="10">
        <f t="shared" si="2"/>
        <v>0</v>
      </c>
      <c r="AY10" s="10">
        <f t="shared" si="2"/>
        <v>0</v>
      </c>
      <c r="AZ10" s="10">
        <f t="shared" si="2"/>
        <v>0</v>
      </c>
      <c r="BA10" s="10">
        <f t="shared" si="2"/>
        <v>0</v>
      </c>
      <c r="BB10" s="25">
        <f t="shared" si="2"/>
        <v>0</v>
      </c>
      <c r="BC10" s="25">
        <f t="shared" si="2"/>
        <v>0</v>
      </c>
      <c r="BD10" s="26">
        <f t="shared" si="0"/>
        <v>0</v>
      </c>
    </row>
    <row r="11" spans="1:58" ht="19.5" customHeight="1" thickBot="1" x14ac:dyDescent="0.3">
      <c r="A11" s="55" t="s">
        <v>61</v>
      </c>
      <c r="B11" s="56"/>
      <c r="C11" s="30">
        <f t="shared" ref="C11:BC11" si="3">C7+C10</f>
        <v>4.5999999999999996</v>
      </c>
      <c r="D11" s="30">
        <f t="shared" si="3"/>
        <v>75.3</v>
      </c>
      <c r="E11" s="30">
        <f t="shared" si="3"/>
        <v>100</v>
      </c>
      <c r="F11" s="31">
        <f t="shared" si="3"/>
        <v>73.7</v>
      </c>
      <c r="G11" s="30">
        <f t="shared" si="3"/>
        <v>0</v>
      </c>
      <c r="H11" s="32">
        <f t="shared" si="3"/>
        <v>251</v>
      </c>
      <c r="I11" s="32">
        <f t="shared" si="3"/>
        <v>203.3</v>
      </c>
      <c r="J11" s="30">
        <f t="shared" si="3"/>
        <v>24</v>
      </c>
      <c r="K11" s="31">
        <f t="shared" si="3"/>
        <v>108</v>
      </c>
      <c r="L11" s="32">
        <f t="shared" si="3"/>
        <v>1282.5</v>
      </c>
      <c r="M11" s="30">
        <f t="shared" si="3"/>
        <v>5.7</v>
      </c>
      <c r="N11" s="30">
        <f t="shared" si="3"/>
        <v>71.5</v>
      </c>
      <c r="O11" s="30">
        <f t="shared" si="3"/>
        <v>56.1</v>
      </c>
      <c r="P11" s="31">
        <f t="shared" si="3"/>
        <v>0</v>
      </c>
      <c r="Q11" s="31">
        <f t="shared" si="3"/>
        <v>58.5</v>
      </c>
      <c r="R11" s="30">
        <f t="shared" si="3"/>
        <v>23.2</v>
      </c>
      <c r="S11" s="30">
        <f t="shared" si="3"/>
        <v>106</v>
      </c>
      <c r="T11" s="30">
        <f t="shared" si="3"/>
        <v>0</v>
      </c>
      <c r="U11" s="30">
        <f t="shared" si="3"/>
        <v>77.400000000000006</v>
      </c>
      <c r="V11" s="32">
        <f t="shared" si="3"/>
        <v>377.1</v>
      </c>
      <c r="W11" s="30">
        <f t="shared" si="3"/>
        <v>157.80000000000001</v>
      </c>
      <c r="X11" s="32">
        <f t="shared" si="3"/>
        <v>880.8</v>
      </c>
      <c r="Y11" s="30">
        <f t="shared" si="3"/>
        <v>40.200000000000003</v>
      </c>
      <c r="Z11" s="30">
        <f t="shared" si="3"/>
        <v>10.9</v>
      </c>
      <c r="AA11" s="30">
        <f t="shared" si="3"/>
        <v>0</v>
      </c>
      <c r="AB11" s="30">
        <f t="shared" si="3"/>
        <v>37.4</v>
      </c>
      <c r="AC11" s="30">
        <f t="shared" si="3"/>
        <v>56.3</v>
      </c>
      <c r="AD11" s="31">
        <f t="shared" si="3"/>
        <v>6.1</v>
      </c>
      <c r="AE11" s="30">
        <f t="shared" si="3"/>
        <v>226.2</v>
      </c>
      <c r="AF11" s="30">
        <f t="shared" si="3"/>
        <v>0</v>
      </c>
      <c r="AG11" s="30">
        <f t="shared" si="3"/>
        <v>231</v>
      </c>
      <c r="AH11" s="30">
        <f t="shared" si="3"/>
        <v>220.3</v>
      </c>
      <c r="AI11" s="30">
        <f t="shared" si="3"/>
        <v>63.8</v>
      </c>
      <c r="AJ11" s="30">
        <f t="shared" si="3"/>
        <v>284.2</v>
      </c>
      <c r="AK11" s="30">
        <f t="shared" si="3"/>
        <v>18</v>
      </c>
      <c r="AL11" s="31">
        <f t="shared" si="3"/>
        <v>95.1</v>
      </c>
      <c r="AM11" s="30">
        <f t="shared" si="3"/>
        <v>18.100000000000001</v>
      </c>
      <c r="AN11" s="30">
        <f t="shared" si="3"/>
        <v>25.25</v>
      </c>
      <c r="AO11" s="30">
        <f t="shared" si="3"/>
        <v>54</v>
      </c>
      <c r="AP11" s="30">
        <f t="shared" si="3"/>
        <v>75</v>
      </c>
      <c r="AQ11" s="32">
        <f t="shared" si="3"/>
        <v>399.5</v>
      </c>
      <c r="AR11" s="30">
        <f t="shared" si="3"/>
        <v>192.1</v>
      </c>
      <c r="AS11" s="30">
        <f t="shared" si="3"/>
        <v>108.2</v>
      </c>
      <c r="AT11" s="30">
        <f t="shared" si="3"/>
        <v>161.4</v>
      </c>
      <c r="AU11" s="30">
        <f t="shared" si="3"/>
        <v>110.6</v>
      </c>
      <c r="AV11" s="30">
        <f t="shared" si="3"/>
        <v>0</v>
      </c>
      <c r="AW11" s="30">
        <f t="shared" si="3"/>
        <v>313.8</v>
      </c>
      <c r="AX11" s="30">
        <f t="shared" si="3"/>
        <v>88.5</v>
      </c>
      <c r="AY11" s="30">
        <f t="shared" si="3"/>
        <v>29.5</v>
      </c>
      <c r="AZ11" s="32">
        <f t="shared" si="3"/>
        <v>491.5</v>
      </c>
      <c r="BA11" s="30">
        <f t="shared" si="3"/>
        <v>110</v>
      </c>
      <c r="BB11" s="33">
        <f t="shared" si="3"/>
        <v>208.5</v>
      </c>
      <c r="BC11" s="33">
        <f t="shared" si="3"/>
        <v>0</v>
      </c>
      <c r="BD11" s="34">
        <f t="shared" si="0"/>
        <v>7611.9500000000016</v>
      </c>
    </row>
    <row r="14" spans="1:58" ht="15.75" thickBot="1" x14ac:dyDescent="0.3"/>
    <row r="15" spans="1:58" ht="31.5" thickTop="1" thickBot="1" x14ac:dyDescent="0.3">
      <c r="A15" s="35" t="s">
        <v>57</v>
      </c>
      <c r="B15" s="36">
        <f>SUM(C7,D7,E7,F7,G7,H7,I7,J7,K7,L7,M7,N7,O7,P7,Q7,R7,S7,T7,U7,V7,W7,X7,Y7,Z7,AA7,AB7,AC7,AD7,AE7,AF7,AG7,AH7,AI7,AJ7,AK7,AL7,AM7,AN7,AO7,AP7,AQ7,AR7,AS7,AT7,AU7,AV7,AW7,AX7,AY7,AZ7,BA7,BB7)</f>
        <v>7611.9500000000016</v>
      </c>
    </row>
    <row r="16" spans="1:58" ht="30.75" thickBot="1" x14ac:dyDescent="0.3">
      <c r="A16" s="37" t="s">
        <v>60</v>
      </c>
      <c r="B16" s="36">
        <f>SUM(C10,D10,E10,F10,G10,H10,I10,J10,K10,L10,M10,N10,O10,P10,Q10,R10,S10,T10,U10,V10,W10,X10,Y10,Z10,AA10,AB10,AC10,AD10,AE10,AF10,AG10,AH10,AI10,AJ10,AK10,AL10,AM10,AN10,AO10,AP10,AQ10,AR10,AX10,AZ10,BA10,BB10,BC10)</f>
        <v>0</v>
      </c>
      <c r="D16" s="38"/>
    </row>
    <row r="17" spans="1:9" ht="30.75" thickBot="1" x14ac:dyDescent="0.3">
      <c r="A17" s="39" t="s">
        <v>61</v>
      </c>
      <c r="B17" s="40">
        <f>B15+B16</f>
        <v>7611.9500000000016</v>
      </c>
      <c r="D17" s="38"/>
    </row>
    <row r="18" spans="1:9" ht="15.75" thickTop="1" x14ac:dyDescent="0.25">
      <c r="D18" s="38"/>
    </row>
    <row r="19" spans="1:9" ht="15.75" thickBot="1" x14ac:dyDescent="0.3">
      <c r="B19" s="41" t="s">
        <v>62</v>
      </c>
      <c r="C19" s="41" t="s">
        <v>63</v>
      </c>
      <c r="D19" s="41" t="s">
        <v>64</v>
      </c>
      <c r="G19" s="41" t="s">
        <v>62</v>
      </c>
      <c r="H19" s="41" t="s">
        <v>63</v>
      </c>
      <c r="I19" s="41" t="s">
        <v>64</v>
      </c>
    </row>
    <row r="20" spans="1:9" ht="15.75" thickBot="1" x14ac:dyDescent="0.3">
      <c r="A20" s="42" t="s">
        <v>65</v>
      </c>
      <c r="B20" s="43">
        <f>C5</f>
        <v>4.5999999999999996</v>
      </c>
      <c r="C20" s="43">
        <v>0</v>
      </c>
      <c r="D20" s="43">
        <f t="shared" ref="D20:D29" si="4">B20+C20</f>
        <v>4.5999999999999996</v>
      </c>
      <c r="F20" s="42" t="s">
        <v>65</v>
      </c>
      <c r="G20" s="43">
        <f>C8</f>
        <v>0</v>
      </c>
      <c r="H20" s="43">
        <f>C9</f>
        <v>0</v>
      </c>
      <c r="I20" s="43">
        <f t="shared" ref="I20:I30" si="5">G20+H20</f>
        <v>0</v>
      </c>
    </row>
    <row r="21" spans="1:9" ht="15.75" thickBot="1" x14ac:dyDescent="0.3">
      <c r="A21" s="44" t="s">
        <v>66</v>
      </c>
      <c r="B21" s="43">
        <f>SUM(D5:I5)</f>
        <v>369.8</v>
      </c>
      <c r="C21" s="43">
        <f>SUM(D6:I6)</f>
        <v>333.5</v>
      </c>
      <c r="D21" s="43">
        <f t="shared" si="4"/>
        <v>703.3</v>
      </c>
      <c r="F21" s="44" t="s">
        <v>66</v>
      </c>
      <c r="G21" s="43">
        <f>SUM(D8:J8)</f>
        <v>0</v>
      </c>
      <c r="H21" s="43"/>
      <c r="I21" s="43">
        <f t="shared" si="5"/>
        <v>0</v>
      </c>
    </row>
    <row r="22" spans="1:9" ht="15.75" thickBot="1" x14ac:dyDescent="0.3">
      <c r="A22" s="44" t="s">
        <v>67</v>
      </c>
      <c r="B22" s="43">
        <f>SUM(J5:P5)</f>
        <v>435.3</v>
      </c>
      <c r="C22" s="43">
        <f>SUM(J6:P6)</f>
        <v>1112.5</v>
      </c>
      <c r="D22" s="43">
        <f t="shared" si="4"/>
        <v>1547.8</v>
      </c>
      <c r="F22" s="44" t="s">
        <v>67</v>
      </c>
      <c r="G22" s="43">
        <f>SUM(K8:O8)</f>
        <v>0</v>
      </c>
      <c r="H22" s="45"/>
      <c r="I22" s="43">
        <f t="shared" si="5"/>
        <v>0</v>
      </c>
    </row>
    <row r="23" spans="1:9" ht="15.75" thickBot="1" x14ac:dyDescent="0.3">
      <c r="A23" s="44" t="s">
        <v>68</v>
      </c>
      <c r="B23" s="43">
        <f>SUM(Q5:U5)</f>
        <v>195.1</v>
      </c>
      <c r="C23" s="43">
        <f>SUM(Q6:U6)</f>
        <v>70</v>
      </c>
      <c r="D23" s="43">
        <f t="shared" si="4"/>
        <v>265.10000000000002</v>
      </c>
      <c r="F23" s="44" t="s">
        <v>68</v>
      </c>
      <c r="G23" s="43">
        <f>SUM(P8:X8)</f>
        <v>0</v>
      </c>
      <c r="H23" s="45"/>
      <c r="I23" s="43">
        <f t="shared" si="5"/>
        <v>0</v>
      </c>
    </row>
    <row r="24" spans="1:9" ht="15.75" thickBot="1" x14ac:dyDescent="0.3">
      <c r="A24" s="44" t="s">
        <v>69</v>
      </c>
      <c r="B24" s="43">
        <f>SUM(V5:AD5)</f>
        <v>340.6</v>
      </c>
      <c r="C24" s="43">
        <f>SUM(V6:AD6)</f>
        <v>1226</v>
      </c>
      <c r="D24" s="43">
        <f t="shared" si="4"/>
        <v>1566.6</v>
      </c>
      <c r="F24" s="44" t="s">
        <v>69</v>
      </c>
      <c r="G24" s="43">
        <f>SUM(Y8:AF8)</f>
        <v>0</v>
      </c>
      <c r="H24" s="45"/>
      <c r="I24" s="43">
        <f t="shared" si="5"/>
        <v>0</v>
      </c>
    </row>
    <row r="25" spans="1:9" ht="15.75" thickBot="1" x14ac:dyDescent="0.3">
      <c r="A25" s="44" t="s">
        <v>70</v>
      </c>
      <c r="B25" s="43">
        <f>SUM(AE5:AL5)</f>
        <v>388.6</v>
      </c>
      <c r="C25" s="43">
        <f>SUM(AE6:AL6)</f>
        <v>750</v>
      </c>
      <c r="D25" s="43">
        <f t="shared" si="4"/>
        <v>1138.5999999999999</v>
      </c>
      <c r="F25" s="44" t="s">
        <v>70</v>
      </c>
      <c r="G25" s="43">
        <f>SUM(AG8:AL8)</f>
        <v>0</v>
      </c>
      <c r="H25" s="45"/>
      <c r="I25" s="43">
        <f t="shared" si="5"/>
        <v>0</v>
      </c>
    </row>
    <row r="26" spans="1:9" ht="15.75" thickBot="1" x14ac:dyDescent="0.3">
      <c r="A26" s="44" t="s">
        <v>71</v>
      </c>
      <c r="B26" s="43">
        <f>SUM(AM5:AR5)</f>
        <v>504.95000000000005</v>
      </c>
      <c r="C26" s="43">
        <f>SUM(AM6:AR6)</f>
        <v>259</v>
      </c>
      <c r="D26" s="43">
        <f t="shared" si="4"/>
        <v>763.95</v>
      </c>
      <c r="F26" s="44" t="s">
        <v>71</v>
      </c>
      <c r="G26" s="43">
        <f>SUM(AM8:AQ8)</f>
        <v>0</v>
      </c>
      <c r="H26" s="45"/>
      <c r="I26" s="43">
        <f t="shared" si="5"/>
        <v>0</v>
      </c>
    </row>
    <row r="27" spans="1:9" ht="15.75" thickBot="1" x14ac:dyDescent="0.3">
      <c r="A27" s="44" t="s">
        <v>72</v>
      </c>
      <c r="B27" s="43">
        <f>SUM(AS5:AW5)</f>
        <v>243.00000000000003</v>
      </c>
      <c r="C27" s="43">
        <f>SUM(AS6:AW6)</f>
        <v>451</v>
      </c>
      <c r="D27" s="43">
        <f>B27+C27</f>
        <v>694</v>
      </c>
      <c r="F27" s="44" t="s">
        <v>72</v>
      </c>
      <c r="G27" s="43">
        <f>SUM(AR8:BB8)</f>
        <v>0</v>
      </c>
      <c r="H27" s="45"/>
      <c r="I27" s="43">
        <f t="shared" si="5"/>
        <v>0</v>
      </c>
    </row>
    <row r="28" spans="1:9" ht="15.75" thickBot="1" x14ac:dyDescent="0.3">
      <c r="A28" s="51" t="s">
        <v>77</v>
      </c>
      <c r="B28" s="43">
        <f>SUM(AX5:BB5)</f>
        <v>385</v>
      </c>
      <c r="C28" s="43">
        <f>SUM(AX6:BB6)</f>
        <v>543</v>
      </c>
      <c r="D28" s="43">
        <f>B28+C28</f>
        <v>928</v>
      </c>
      <c r="F28" s="51" t="s">
        <v>77</v>
      </c>
      <c r="G28" s="43">
        <v>0</v>
      </c>
      <c r="H28" s="45"/>
      <c r="I28" s="43">
        <v>0</v>
      </c>
    </row>
    <row r="29" spans="1:9" ht="15.75" thickBot="1" x14ac:dyDescent="0.3">
      <c r="A29" s="46" t="s">
        <v>73</v>
      </c>
      <c r="B29" s="43">
        <f>B20+B21+B22+B23+B24+B25+B26+B27+B28</f>
        <v>2866.95</v>
      </c>
      <c r="C29" s="43">
        <f>C20+C21+C22+C23+C24+C25+C26+C27+C28</f>
        <v>4745</v>
      </c>
      <c r="D29" s="43">
        <f t="shared" si="4"/>
        <v>7611.95</v>
      </c>
      <c r="F29" s="47" t="s">
        <v>74</v>
      </c>
      <c r="G29" s="48">
        <f>BC8</f>
        <v>0</v>
      </c>
      <c r="H29" s="45"/>
      <c r="I29" s="43">
        <f t="shared" si="5"/>
        <v>0</v>
      </c>
    </row>
    <row r="30" spans="1:9" ht="15.75" thickBot="1" x14ac:dyDescent="0.3">
      <c r="F30" s="49" t="s">
        <v>75</v>
      </c>
      <c r="G30" s="43">
        <f>G20+G21+G22+G23+G24+G25+G26+G27+G29</f>
        <v>0</v>
      </c>
      <c r="H30" s="45"/>
      <c r="I30" s="43">
        <f t="shared" si="5"/>
        <v>0</v>
      </c>
    </row>
  </sheetData>
  <mergeCells count="4">
    <mergeCell ref="A4:B4"/>
    <mergeCell ref="A5:A6"/>
    <mergeCell ref="A8:A9"/>
    <mergeCell ref="A11:B1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2018-19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2018-11-19T12:01:46Z</dcterms:modified>
</cp:coreProperties>
</file>